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Projekty_SOFIS_GRANT\63_Libá_Stromečky\3_VŘ\"/>
    </mc:Choice>
  </mc:AlternateContent>
  <xr:revisionPtr revIDLastSave="0" documentId="13_ncr:1_{56651165-3AE3-4207-9E0A-4F5A2325CA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rozpočtu" sheetId="1" r:id="rId1"/>
    <sheet name="Rozpočet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2" l="1"/>
  <c r="G43" i="2" s="1"/>
  <c r="G20" i="1" s="1"/>
  <c r="G38" i="2"/>
  <c r="G39" i="2" s="1"/>
  <c r="G18" i="1" s="1"/>
  <c r="G33" i="2"/>
  <c r="G34" i="2" s="1"/>
  <c r="G16" i="1" s="1"/>
  <c r="G23" i="2"/>
  <c r="G21" i="2"/>
  <c r="G20" i="2"/>
  <c r="H20" i="2" s="1"/>
  <c r="I20" i="2" s="1"/>
  <c r="G15" i="2"/>
  <c r="G13" i="2"/>
  <c r="G8" i="2"/>
  <c r="H8" i="2" s="1"/>
  <c r="G7" i="2"/>
  <c r="G9" i="2" l="1"/>
  <c r="G5" i="1" s="1"/>
  <c r="G24" i="2"/>
  <c r="G9" i="1" s="1"/>
  <c r="G16" i="2"/>
  <c r="G22" i="1"/>
  <c r="G45" i="2"/>
  <c r="I8" i="2"/>
  <c r="H15" i="2"/>
  <c r="I15" i="2" s="1"/>
  <c r="H42" i="2"/>
  <c r="H43" i="2" s="1"/>
  <c r="H20" i="1" s="1"/>
  <c r="H21" i="2"/>
  <c r="H38" i="2"/>
  <c r="H39" i="2" s="1"/>
  <c r="H18" i="1" s="1"/>
  <c r="H7" i="2"/>
  <c r="I7" i="2" s="1"/>
  <c r="H23" i="2"/>
  <c r="H13" i="2"/>
  <c r="I13" i="2" s="1"/>
  <c r="H33" i="2"/>
  <c r="H34" i="2" s="1"/>
  <c r="H16" i="1" s="1"/>
  <c r="I42" i="2" l="1"/>
  <c r="I43" i="2" s="1"/>
  <c r="I20" i="1" s="1"/>
  <c r="G7" i="1"/>
  <c r="G11" i="1" s="1"/>
  <c r="G24" i="1" s="1"/>
  <c r="G26" i="2"/>
  <c r="G47" i="2" s="1"/>
  <c r="H24" i="2"/>
  <c r="H9" i="1" s="1"/>
  <c r="H22" i="1"/>
  <c r="I16" i="2"/>
  <c r="I9" i="2"/>
  <c r="I5" i="1" s="1"/>
  <c r="H9" i="2"/>
  <c r="H5" i="1" s="1"/>
  <c r="I23" i="2"/>
  <c r="I21" i="2"/>
  <c r="H45" i="2"/>
  <c r="H16" i="2"/>
  <c r="I38" i="2"/>
  <c r="I39" i="2" s="1"/>
  <c r="I18" i="1" s="1"/>
  <c r="I33" i="2"/>
  <c r="I34" i="2" s="1"/>
  <c r="I16" i="1" s="1"/>
  <c r="I22" i="1" l="1"/>
  <c r="I7" i="1"/>
  <c r="H7" i="1"/>
  <c r="H11" i="1" s="1"/>
  <c r="H24" i="1" s="1"/>
  <c r="H26" i="2"/>
  <c r="H47" i="2" s="1"/>
  <c r="I24" i="2"/>
  <c r="I9" i="1" s="1"/>
  <c r="I45" i="2"/>
  <c r="I26" i="2" l="1"/>
  <c r="I47" i="2" s="1"/>
  <c r="I11" i="1"/>
  <c r="I24" i="1" s="1"/>
</calcChain>
</file>

<file path=xl/sharedStrings.xml><?xml version="1.0" encoding="utf-8"?>
<sst xmlns="http://schemas.openxmlformats.org/spreadsheetml/2006/main" count="114" uniqueCount="44">
  <si>
    <t>ID</t>
  </si>
  <si>
    <t>Kód</t>
  </si>
  <si>
    <t xml:space="preserve">Opatření a činnost </t>
  </si>
  <si>
    <t>Množství</t>
  </si>
  <si>
    <t xml:space="preserve">M.J. </t>
  </si>
  <si>
    <r>
      <rPr>
        <b/>
        <sz val="12"/>
        <rFont val="Times New Roman"/>
        <family val="1"/>
        <charset val="238"/>
      </rPr>
      <t xml:space="preserve">Příloha č. 3 - Zadávací dokumentace - Rozpočet </t>
    </r>
    <r>
      <rPr>
        <b/>
        <sz val="12"/>
        <color theme="8" tint="-0.499984740745262"/>
        <rFont val="Times New Roman"/>
        <family val="1"/>
        <charset val="238"/>
      </rPr>
      <t xml:space="preserve">
„Výsadba nových dřevin v obci Libá“</t>
    </r>
  </si>
  <si>
    <t>Jednotková cena bez DPH</t>
  </si>
  <si>
    <t>Celková cena</t>
  </si>
  <si>
    <t>bez DPH</t>
  </si>
  <si>
    <t>sazba DPH</t>
  </si>
  <si>
    <t>včetně DPH</t>
  </si>
  <si>
    <t>ZE02</t>
  </si>
  <si>
    <t>Individuální výsadba dřevin</t>
  </si>
  <si>
    <t>ZE02n</t>
  </si>
  <si>
    <t>ks</t>
  </si>
  <si>
    <t>Pevná ochrana proti poškození od jelení zvěře či černé zvěře (troj až čtyřkotvení o min. průměru kůlu 8 - 12 cm, výška kůlu nad zemí 1,5 - 2 m, příčné opláštění pevnými dřevěnými deskami, vzdálenost ochranného pláště od vysazené dřeviny min. 30 cm, možnost použití i v kombinaci s pletivem-svařované, poloplastované, elox-výška 1,5 - 2 m).</t>
  </si>
  <si>
    <t>Lokalita:</t>
  </si>
  <si>
    <t>Cena celkem</t>
  </si>
  <si>
    <t>1.3.1.2.1.080_07</t>
  </si>
  <si>
    <t>ZE07</t>
  </si>
  <si>
    <t>ZE07a</t>
  </si>
  <si>
    <t>Pořízení mobilního zavlažovacího prvku s postupným (kapkovým) uvolňováním zálivky</t>
  </si>
  <si>
    <t>Lokalita:
Mimo vnitřní území obce (lokalita A - B)</t>
  </si>
  <si>
    <t>Lokalita:
Vnitřní území obce (lokalita C)</t>
  </si>
  <si>
    <t>Lokalita:
Vnitřní území obce (lokalita D)</t>
  </si>
  <si>
    <t>Extremní městské stanoviště u stromu lejového typu - povrch zpevněným živičným krytem - Jeho odstranění na rostlý terén</t>
  </si>
  <si>
    <t>2 0 2 4</t>
  </si>
  <si>
    <t>2 0 2 5</t>
  </si>
  <si>
    <t>Cena za rok 2024:</t>
  </si>
  <si>
    <t>ZE08</t>
  </si>
  <si>
    <t>ZE08b</t>
  </si>
  <si>
    <t xml:space="preserve">Následná péče o výsadby se zálivkou </t>
  </si>
  <si>
    <t>Roční následná péče o jednotlivé stromy (listnaté stromy obvod kmínku 12 - 14 cm</t>
  </si>
  <si>
    <t>Cena za rok 2025:</t>
  </si>
  <si>
    <t>Nabídková cena celkem za realizace zakázky:</t>
  </si>
  <si>
    <t>2 0 2 4 - Dodávka a výsadba</t>
  </si>
  <si>
    <t>Vegetační krajinné prvky (včetně skladebných prvků ÚSES), ZMV 07 Vegetační krajinné prvky</t>
  </si>
  <si>
    <t>1.3.1.4.1.085_07</t>
  </si>
  <si>
    <t>Základní obnova veřejné sídelní zeleně, ZMV 07 Vegetační krajinné prvky</t>
  </si>
  <si>
    <t>Výsadba listnatého stromku, ok 12 - 14 cm (alejový strom); s balem - Prunus serrulata Kanzan (Višeň pilovitá</t>
  </si>
  <si>
    <t xml:space="preserve">Výsadba listnatého stromku, ok 12 - 14 cm (alejový strom); s balem - Quercus robur (dub letní) </t>
  </si>
  <si>
    <t xml:space="preserve">Pomocné prvky k výsadbě a zavlažování dřevin ve ztížených podmínkách </t>
  </si>
  <si>
    <t>Výsadba listnatého stromku, ok 12 - 14 cm (alejový strom); s balem - Acer campestre „Elegant“</t>
  </si>
  <si>
    <t>2 0 2 5 - Náseledná péče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</si>
</sst>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Kč-405]_-;\-* #,##0.00\ [$Kč-405]_-;_-* &quot;-&quot;??\ [$Kč-405]_-;_-@_-"/>
    <numFmt numFmtId="165" formatCode="#,##0.00\ [$Kč-405];\-#,##0.00\ [$Kč-405]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8" tint="-0.49998474074526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shrinkToFit="1"/>
    </xf>
    <xf numFmtId="0" fontId="2" fillId="3" borderId="37" xfId="0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shrinkToFit="1"/>
    </xf>
    <xf numFmtId="0" fontId="1" fillId="0" borderId="50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left" vertical="center" wrapText="1"/>
    </xf>
    <xf numFmtId="164" fontId="2" fillId="5" borderId="33" xfId="0" applyNumberFormat="1" applyFont="1" applyFill="1" applyBorder="1" applyAlignment="1">
      <alignment horizontal="center" vertical="center" wrapText="1"/>
    </xf>
    <xf numFmtId="165" fontId="2" fillId="5" borderId="32" xfId="0" applyNumberFormat="1" applyFont="1" applyFill="1" applyBorder="1" applyAlignment="1">
      <alignment horizontal="center" vertical="center" wrapText="1"/>
    </xf>
    <xf numFmtId="165" fontId="2" fillId="9" borderId="29" xfId="0" applyNumberFormat="1" applyFont="1" applyFill="1" applyBorder="1" applyAlignment="1">
      <alignment horizontal="center" vertical="center" wrapText="1"/>
    </xf>
    <xf numFmtId="164" fontId="2" fillId="9" borderId="30" xfId="0" applyNumberFormat="1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39" xfId="0" applyNumberFormat="1" applyFont="1" applyBorder="1" applyAlignment="1">
      <alignment horizontal="center" vertical="center" wrapText="1"/>
    </xf>
    <xf numFmtId="165" fontId="7" fillId="9" borderId="32" xfId="0" applyNumberFormat="1" applyFont="1" applyFill="1" applyBorder="1" applyAlignment="1">
      <alignment horizontal="center" vertical="center" wrapText="1"/>
    </xf>
    <xf numFmtId="164" fontId="7" fillId="9" borderId="3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165" fontId="7" fillId="9" borderId="58" xfId="0" applyNumberFormat="1" applyFont="1" applyFill="1" applyBorder="1" applyAlignment="1">
      <alignment horizontal="center" vertical="center" wrapText="1"/>
    </xf>
    <xf numFmtId="165" fontId="7" fillId="9" borderId="59" xfId="0" applyNumberFormat="1" applyFont="1" applyFill="1" applyBorder="1" applyAlignment="1">
      <alignment horizontal="center" vertical="center" wrapText="1"/>
    </xf>
    <xf numFmtId="164" fontId="7" fillId="9" borderId="60" xfId="0" applyNumberFormat="1" applyFont="1" applyFill="1" applyBorder="1" applyAlignment="1">
      <alignment horizontal="center" vertical="center" wrapText="1"/>
    </xf>
    <xf numFmtId="165" fontId="7" fillId="5" borderId="32" xfId="0" applyNumberFormat="1" applyFont="1" applyFill="1" applyBorder="1" applyAlignment="1">
      <alignment horizontal="center" vertical="center" wrapText="1"/>
    </xf>
    <xf numFmtId="164" fontId="7" fillId="5" borderId="33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7" fillId="1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8" borderId="19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 wrapText="1"/>
    </xf>
    <xf numFmtId="164" fontId="2" fillId="3" borderId="16" xfId="0" applyNumberFormat="1" applyFont="1" applyFill="1" applyBorder="1" applyAlignment="1">
      <alignment horizontal="center" vertical="center" wrapText="1"/>
    </xf>
    <xf numFmtId="164" fontId="2" fillId="3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center" vertical="center" wrapText="1"/>
    </xf>
    <xf numFmtId="164" fontId="2" fillId="3" borderId="27" xfId="0" applyNumberFormat="1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2" fillId="9" borderId="28" xfId="0" applyFont="1" applyFill="1" applyBorder="1" applyAlignment="1">
      <alignment horizontal="left" vertical="center" wrapText="1"/>
    </xf>
    <xf numFmtId="0" fontId="2" fillId="9" borderId="29" xfId="0" applyFont="1" applyFill="1" applyBorder="1" applyAlignment="1">
      <alignment horizontal="left" vertical="center" wrapText="1"/>
    </xf>
    <xf numFmtId="0" fontId="2" fillId="5" borderId="31" xfId="0" applyFont="1" applyFill="1" applyBorder="1" applyAlignment="1">
      <alignment horizontal="left" vertical="center" wrapText="1"/>
    </xf>
    <xf numFmtId="0" fontId="2" fillId="5" borderId="32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46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left" vertical="center" wrapText="1"/>
    </xf>
    <xf numFmtId="0" fontId="2" fillId="4" borderId="35" xfId="0" applyFont="1" applyFill="1" applyBorder="1" applyAlignment="1">
      <alignment horizontal="left" vertical="center" wrapText="1"/>
    </xf>
    <xf numFmtId="0" fontId="2" fillId="4" borderId="36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8" xfId="0" applyFont="1" applyFill="1" applyBorder="1" applyAlignment="1">
      <alignment horizontal="left" vertical="center" wrapText="1"/>
    </xf>
    <xf numFmtId="0" fontId="2" fillId="2" borderId="51" xfId="0" applyFont="1" applyFill="1" applyBorder="1" applyAlignment="1">
      <alignment horizontal="left" vertical="center" wrapText="1"/>
    </xf>
    <xf numFmtId="0" fontId="2" fillId="2" borderId="52" xfId="0" applyFont="1" applyFill="1" applyBorder="1" applyAlignment="1">
      <alignment horizontal="left" vertical="center" wrapText="1"/>
    </xf>
    <xf numFmtId="0" fontId="2" fillId="2" borderId="53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left" vertical="center" wrapText="1"/>
    </xf>
    <xf numFmtId="0" fontId="2" fillId="2" borderId="41" xfId="0" applyFont="1" applyFill="1" applyBorder="1" applyAlignment="1">
      <alignment horizontal="left" vertical="center" wrapText="1"/>
    </xf>
    <xf numFmtId="0" fontId="2" fillId="2" borderId="54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164" fontId="7" fillId="7" borderId="15" xfId="0" applyNumberFormat="1" applyFont="1" applyFill="1" applyBorder="1" applyAlignment="1">
      <alignment horizontal="center" vertical="center" wrapText="1"/>
    </xf>
    <xf numFmtId="164" fontId="7" fillId="7" borderId="43" xfId="0" applyNumberFormat="1" applyFont="1" applyFill="1" applyBorder="1" applyAlignment="1">
      <alignment horizontal="center" vertical="center" wrapText="1"/>
    </xf>
    <xf numFmtId="164" fontId="7" fillId="7" borderId="17" xfId="0" applyNumberFormat="1" applyFont="1" applyFill="1" applyBorder="1" applyAlignment="1">
      <alignment horizontal="center" vertical="center" wrapText="1"/>
    </xf>
    <xf numFmtId="164" fontId="7" fillId="7" borderId="44" xfId="0" applyNumberFormat="1" applyFont="1" applyFill="1" applyBorder="1" applyAlignment="1">
      <alignment horizontal="center" vertical="center" wrapText="1"/>
    </xf>
    <xf numFmtId="164" fontId="7" fillId="7" borderId="26" xfId="0" applyNumberFormat="1" applyFont="1" applyFill="1" applyBorder="1" applyAlignment="1">
      <alignment horizontal="center" vertical="center" wrapText="1"/>
    </xf>
    <xf numFmtId="164" fontId="7" fillId="7" borderId="45" xfId="0" applyNumberFormat="1" applyFont="1" applyFill="1" applyBorder="1" applyAlignment="1">
      <alignment horizontal="center" vertical="center" wrapText="1"/>
    </xf>
    <xf numFmtId="0" fontId="2" fillId="9" borderId="31" xfId="0" applyFont="1" applyFill="1" applyBorder="1" applyAlignment="1">
      <alignment horizontal="left" vertical="center" wrapText="1"/>
    </xf>
    <xf numFmtId="0" fontId="2" fillId="9" borderId="32" xfId="0" applyFont="1" applyFill="1" applyBorder="1" applyAlignment="1">
      <alignment horizontal="left" vertical="center" wrapText="1"/>
    </xf>
    <xf numFmtId="0" fontId="6" fillId="9" borderId="19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center" vertical="center" wrapText="1"/>
    </xf>
    <xf numFmtId="0" fontId="6" fillId="9" borderId="21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shrinkToFi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left" vertical="center" wrapText="1"/>
    </xf>
    <xf numFmtId="0" fontId="2" fillId="6" borderId="35" xfId="0" applyFont="1" applyFill="1" applyBorder="1" applyAlignment="1">
      <alignment horizontal="left" vertical="center" wrapText="1"/>
    </xf>
    <xf numFmtId="0" fontId="2" fillId="6" borderId="36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7" fillId="7" borderId="16" xfId="0" applyNumberFormat="1" applyFont="1" applyFill="1" applyBorder="1" applyAlignment="1">
      <alignment horizontal="center" vertical="center" wrapText="1"/>
    </xf>
    <xf numFmtId="164" fontId="7" fillId="7" borderId="18" xfId="0" applyNumberFormat="1" applyFont="1" applyFill="1" applyBorder="1" applyAlignment="1">
      <alignment horizontal="center" vertical="center" wrapText="1"/>
    </xf>
    <xf numFmtId="164" fontId="7" fillId="7" borderId="27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zoomScale="111" zoomScaleNormal="100" zoomScalePageLayoutView="296" workbookViewId="0">
      <selection activeCell="N10" sqref="N10"/>
    </sheetView>
  </sheetViews>
  <sheetFormatPr defaultRowHeight="15" x14ac:dyDescent="0.25"/>
  <cols>
    <col min="1" max="2" width="9.140625" style="1"/>
    <col min="3" max="3" width="27.85546875" style="1" customWidth="1"/>
    <col min="4" max="5" width="9.140625" style="1"/>
    <col min="6" max="6" width="5.28515625" style="1" customWidth="1"/>
    <col min="7" max="9" width="18.7109375" style="1" customWidth="1"/>
    <col min="10" max="10" width="9.140625" style="1"/>
    <col min="11" max="11" width="14.42578125" style="1" bestFit="1" customWidth="1"/>
    <col min="12" max="13" width="9.140625" style="1"/>
    <col min="14" max="14" width="12.28515625" style="1" bestFit="1" customWidth="1"/>
    <col min="15" max="16384" width="9.140625" style="1"/>
  </cols>
  <sheetData>
    <row r="1" spans="1:14" ht="52.5" customHeight="1" thickBot="1" x14ac:dyDescent="0.3">
      <c r="A1" s="44" t="s">
        <v>5</v>
      </c>
      <c r="B1" s="44"/>
      <c r="C1" s="44"/>
      <c r="D1" s="44"/>
      <c r="E1" s="44"/>
      <c r="F1" s="44"/>
      <c r="G1" s="44"/>
      <c r="H1" s="44"/>
      <c r="I1" s="44"/>
      <c r="J1" s="3"/>
      <c r="K1" s="3"/>
      <c r="L1" s="3"/>
    </row>
    <row r="2" spans="1:14" ht="22.5" customHeight="1" x14ac:dyDescent="0.25">
      <c r="A2" s="45" t="s">
        <v>35</v>
      </c>
      <c r="B2" s="46"/>
      <c r="C2" s="46"/>
      <c r="D2" s="46"/>
      <c r="E2" s="46"/>
      <c r="F2" s="46"/>
      <c r="G2" s="46"/>
      <c r="H2" s="46"/>
      <c r="I2" s="47"/>
      <c r="J2" s="3"/>
      <c r="K2" s="3"/>
      <c r="L2" s="3"/>
    </row>
    <row r="3" spans="1:14" ht="19.5" customHeight="1" x14ac:dyDescent="0.25">
      <c r="A3" s="66" t="s">
        <v>16</v>
      </c>
      <c r="B3" s="67"/>
      <c r="C3" s="67"/>
      <c r="D3" s="67"/>
      <c r="E3" s="67"/>
      <c r="F3" s="68"/>
      <c r="G3" s="48" t="s">
        <v>7</v>
      </c>
      <c r="H3" s="48"/>
      <c r="I3" s="49"/>
    </row>
    <row r="4" spans="1:14" ht="22.5" customHeight="1" x14ac:dyDescent="0.25">
      <c r="A4" s="69"/>
      <c r="B4" s="70"/>
      <c r="C4" s="70"/>
      <c r="D4" s="70"/>
      <c r="E4" s="70"/>
      <c r="F4" s="71"/>
      <c r="G4" s="6" t="s">
        <v>8</v>
      </c>
      <c r="H4" s="7" t="s">
        <v>9</v>
      </c>
      <c r="I4" s="10" t="s">
        <v>10</v>
      </c>
    </row>
    <row r="5" spans="1:14" ht="15" customHeight="1" x14ac:dyDescent="0.25">
      <c r="A5" s="56" t="s">
        <v>22</v>
      </c>
      <c r="B5" s="57"/>
      <c r="C5" s="57"/>
      <c r="D5" s="57"/>
      <c r="E5" s="57"/>
      <c r="F5" s="58"/>
      <c r="G5" s="50">
        <f>Rozpočet!G9</f>
        <v>0</v>
      </c>
      <c r="H5" s="52">
        <f>Rozpočet!H9</f>
        <v>0</v>
      </c>
      <c r="I5" s="54">
        <f>Rozpočet!I9</f>
        <v>0</v>
      </c>
    </row>
    <row r="6" spans="1:14" ht="18.75" customHeight="1" x14ac:dyDescent="0.25">
      <c r="A6" s="59"/>
      <c r="B6" s="60"/>
      <c r="C6" s="60"/>
      <c r="D6" s="60"/>
      <c r="E6" s="60"/>
      <c r="F6" s="61"/>
      <c r="G6" s="51"/>
      <c r="H6" s="53"/>
      <c r="I6" s="55"/>
      <c r="K6" s="2"/>
    </row>
    <row r="7" spans="1:14" ht="15" customHeight="1" x14ac:dyDescent="0.25">
      <c r="A7" s="56" t="s">
        <v>23</v>
      </c>
      <c r="B7" s="57"/>
      <c r="C7" s="57"/>
      <c r="D7" s="57"/>
      <c r="E7" s="57"/>
      <c r="F7" s="58"/>
      <c r="G7" s="50">
        <f>Rozpočet!G16</f>
        <v>0</v>
      </c>
      <c r="H7" s="52">
        <f>Rozpočet!H16</f>
        <v>0</v>
      </c>
      <c r="I7" s="54">
        <f>Rozpočet!I16</f>
        <v>0</v>
      </c>
    </row>
    <row r="8" spans="1:14" x14ac:dyDescent="0.25">
      <c r="A8" s="59"/>
      <c r="B8" s="60"/>
      <c r="C8" s="60"/>
      <c r="D8" s="60"/>
      <c r="E8" s="60"/>
      <c r="F8" s="61"/>
      <c r="G8" s="51"/>
      <c r="H8" s="53"/>
      <c r="I8" s="55"/>
    </row>
    <row r="9" spans="1:14" ht="15" customHeight="1" x14ac:dyDescent="0.25">
      <c r="A9" s="56" t="s">
        <v>24</v>
      </c>
      <c r="B9" s="57"/>
      <c r="C9" s="57"/>
      <c r="D9" s="57"/>
      <c r="E9" s="57"/>
      <c r="F9" s="58"/>
      <c r="G9" s="50">
        <f>Rozpočet!G24</f>
        <v>0</v>
      </c>
      <c r="H9" s="52">
        <f>Rozpočet!H24</f>
        <v>0</v>
      </c>
      <c r="I9" s="54">
        <f>Rozpočet!I24</f>
        <v>0</v>
      </c>
      <c r="N9" s="2"/>
    </row>
    <row r="10" spans="1:14" x14ac:dyDescent="0.25">
      <c r="A10" s="59"/>
      <c r="B10" s="60"/>
      <c r="C10" s="60"/>
      <c r="D10" s="60"/>
      <c r="E10" s="60"/>
      <c r="F10" s="61"/>
      <c r="G10" s="51"/>
      <c r="H10" s="53"/>
      <c r="I10" s="55"/>
    </row>
    <row r="11" spans="1:14" ht="30" customHeight="1" thickBot="1" x14ac:dyDescent="0.3">
      <c r="A11" s="62" t="s">
        <v>28</v>
      </c>
      <c r="B11" s="63"/>
      <c r="C11" s="63"/>
      <c r="D11" s="63"/>
      <c r="E11" s="63"/>
      <c r="F11" s="63"/>
      <c r="G11" s="22">
        <f>SUM(G5:G10)</f>
        <v>0</v>
      </c>
      <c r="H11" s="22">
        <f>SUM(H5:H10)</f>
        <v>0</v>
      </c>
      <c r="I11" s="23">
        <f>SUM(I5:I10)</f>
        <v>0</v>
      </c>
      <c r="K11" s="9"/>
    </row>
    <row r="12" spans="1:14" ht="15.75" thickBot="1" x14ac:dyDescent="0.3"/>
    <row r="13" spans="1:14" ht="19.5" customHeight="1" x14ac:dyDescent="0.25">
      <c r="A13" s="45" t="s">
        <v>43</v>
      </c>
      <c r="B13" s="46"/>
      <c r="C13" s="46"/>
      <c r="D13" s="46"/>
      <c r="E13" s="46"/>
      <c r="F13" s="46"/>
      <c r="G13" s="46"/>
      <c r="H13" s="46"/>
      <c r="I13" s="47"/>
    </row>
    <row r="14" spans="1:14" ht="15" customHeight="1" x14ac:dyDescent="0.25">
      <c r="A14" s="66" t="s">
        <v>16</v>
      </c>
      <c r="B14" s="67"/>
      <c r="C14" s="67"/>
      <c r="D14" s="67"/>
      <c r="E14" s="67"/>
      <c r="F14" s="68"/>
      <c r="G14" s="48" t="s">
        <v>7</v>
      </c>
      <c r="H14" s="48"/>
      <c r="I14" s="49"/>
    </row>
    <row r="15" spans="1:14" x14ac:dyDescent="0.25">
      <c r="A15" s="69"/>
      <c r="B15" s="70"/>
      <c r="C15" s="70"/>
      <c r="D15" s="70"/>
      <c r="E15" s="70"/>
      <c r="F15" s="71"/>
      <c r="G15" s="6" t="s">
        <v>8</v>
      </c>
      <c r="H15" s="7" t="s">
        <v>9</v>
      </c>
      <c r="I15" s="10" t="s">
        <v>10</v>
      </c>
    </row>
    <row r="16" spans="1:14" ht="15" customHeight="1" x14ac:dyDescent="0.25">
      <c r="A16" s="56" t="s">
        <v>22</v>
      </c>
      <c r="B16" s="57"/>
      <c r="C16" s="57"/>
      <c r="D16" s="57"/>
      <c r="E16" s="57"/>
      <c r="F16" s="58"/>
      <c r="G16" s="50">
        <f>Rozpočet!G34</f>
        <v>0</v>
      </c>
      <c r="H16" s="52">
        <f>Rozpočet!H34</f>
        <v>0</v>
      </c>
      <c r="I16" s="54">
        <f>Rozpočet!I34</f>
        <v>0</v>
      </c>
    </row>
    <row r="17" spans="1:11" x14ac:dyDescent="0.25">
      <c r="A17" s="59"/>
      <c r="B17" s="60"/>
      <c r="C17" s="60"/>
      <c r="D17" s="60"/>
      <c r="E17" s="60"/>
      <c r="F17" s="61"/>
      <c r="G17" s="51"/>
      <c r="H17" s="53"/>
      <c r="I17" s="55"/>
    </row>
    <row r="18" spans="1:11" ht="15" customHeight="1" x14ac:dyDescent="0.25">
      <c r="A18" s="56" t="s">
        <v>23</v>
      </c>
      <c r="B18" s="57"/>
      <c r="C18" s="57"/>
      <c r="D18" s="57"/>
      <c r="E18" s="57"/>
      <c r="F18" s="58"/>
      <c r="G18" s="50">
        <f>Rozpočet!G39</f>
        <v>0</v>
      </c>
      <c r="H18" s="52">
        <f>Rozpočet!H39</f>
        <v>0</v>
      </c>
      <c r="I18" s="54">
        <f>Rozpočet!I39</f>
        <v>0</v>
      </c>
    </row>
    <row r="19" spans="1:11" x14ac:dyDescent="0.25">
      <c r="A19" s="59"/>
      <c r="B19" s="60"/>
      <c r="C19" s="60"/>
      <c r="D19" s="60"/>
      <c r="E19" s="60"/>
      <c r="F19" s="61"/>
      <c r="G19" s="51"/>
      <c r="H19" s="53"/>
      <c r="I19" s="55"/>
    </row>
    <row r="20" spans="1:11" ht="15" customHeight="1" x14ac:dyDescent="0.25">
      <c r="A20" s="56" t="s">
        <v>24</v>
      </c>
      <c r="B20" s="57"/>
      <c r="C20" s="57"/>
      <c r="D20" s="57"/>
      <c r="E20" s="57"/>
      <c r="F20" s="58"/>
      <c r="G20" s="50">
        <f>Rozpočet!G43</f>
        <v>0</v>
      </c>
      <c r="H20" s="52">
        <f>Rozpočet!H43</f>
        <v>0</v>
      </c>
      <c r="I20" s="54">
        <f>Rozpočet!I43</f>
        <v>0</v>
      </c>
    </row>
    <row r="21" spans="1:11" x14ac:dyDescent="0.25">
      <c r="A21" s="59"/>
      <c r="B21" s="60"/>
      <c r="C21" s="60"/>
      <c r="D21" s="60"/>
      <c r="E21" s="60"/>
      <c r="F21" s="61"/>
      <c r="G21" s="51"/>
      <c r="H21" s="53"/>
      <c r="I21" s="55"/>
    </row>
    <row r="22" spans="1:11" ht="30" customHeight="1" thickBot="1" x14ac:dyDescent="0.3">
      <c r="A22" s="62" t="s">
        <v>33</v>
      </c>
      <c r="B22" s="63"/>
      <c r="C22" s="63"/>
      <c r="D22" s="63"/>
      <c r="E22" s="63"/>
      <c r="F22" s="63"/>
      <c r="G22" s="22">
        <f>SUM(G16:G21)</f>
        <v>0</v>
      </c>
      <c r="H22" s="22">
        <f>SUM(H16:H21)</f>
        <v>0</v>
      </c>
      <c r="I22" s="23">
        <f>SUM(I16:I21)</f>
        <v>0</v>
      </c>
      <c r="K22" s="9"/>
    </row>
    <row r="23" spans="1:11" ht="15.75" thickBot="1" x14ac:dyDescent="0.3"/>
    <row r="24" spans="1:11" ht="30.75" customHeight="1" thickBot="1" x14ac:dyDescent="0.3">
      <c r="A24" s="64" t="s">
        <v>34</v>
      </c>
      <c r="B24" s="65"/>
      <c r="C24" s="65"/>
      <c r="D24" s="65"/>
      <c r="E24" s="65"/>
      <c r="F24" s="65"/>
      <c r="G24" s="21">
        <f>G22+G11</f>
        <v>0</v>
      </c>
      <c r="H24" s="21">
        <f>H22+H11</f>
        <v>0</v>
      </c>
      <c r="I24" s="20">
        <f>I22+I11</f>
        <v>0</v>
      </c>
    </row>
    <row r="26" spans="1:11" x14ac:dyDescent="0.25">
      <c r="G26" s="9"/>
      <c r="H26" s="9"/>
      <c r="I26" s="2"/>
      <c r="K26" s="2"/>
    </row>
    <row r="27" spans="1:11" x14ac:dyDescent="0.25">
      <c r="G27" s="9"/>
      <c r="I27" s="2"/>
    </row>
    <row r="28" spans="1:11" x14ac:dyDescent="0.25">
      <c r="G28" s="9"/>
    </row>
    <row r="29" spans="1:11" x14ac:dyDescent="0.25">
      <c r="K29" s="2"/>
    </row>
  </sheetData>
  <sheetProtection algorithmName="SHA-512" hashValue="ziKkPrynSDLB3Tj+c6qxOaaL9GWp6d1t7uhulKnFgswOwuqLMjdzJzBxFXJHzQQi9Pg8EifJo6PvhGOFa3qcAw==" saltValue="Ui4/1/cd75XY6f7rA/O5TA==" spinCount="100000" sheet="1" objects="1" scenarios="1"/>
  <mergeCells count="34">
    <mergeCell ref="A22:F22"/>
    <mergeCell ref="A24:F24"/>
    <mergeCell ref="A3:F4"/>
    <mergeCell ref="A5:F6"/>
    <mergeCell ref="A7:F8"/>
    <mergeCell ref="A9:F10"/>
    <mergeCell ref="A14:F15"/>
    <mergeCell ref="G20:G21"/>
    <mergeCell ref="H20:H21"/>
    <mergeCell ref="I20:I21"/>
    <mergeCell ref="A20:F21"/>
    <mergeCell ref="A11:F11"/>
    <mergeCell ref="G18:G19"/>
    <mergeCell ref="H18:H19"/>
    <mergeCell ref="I18:I19"/>
    <mergeCell ref="A16:F17"/>
    <mergeCell ref="A18:F19"/>
    <mergeCell ref="G16:G17"/>
    <mergeCell ref="H16:H17"/>
    <mergeCell ref="I16:I17"/>
    <mergeCell ref="A13:I13"/>
    <mergeCell ref="G14:I14"/>
    <mergeCell ref="A1:I1"/>
    <mergeCell ref="A2:I2"/>
    <mergeCell ref="G3:I3"/>
    <mergeCell ref="G9:G10"/>
    <mergeCell ref="H9:H10"/>
    <mergeCell ref="I9:I10"/>
    <mergeCell ref="I5:I6"/>
    <mergeCell ref="G7:G8"/>
    <mergeCell ref="H7:H8"/>
    <mergeCell ref="I7:I8"/>
    <mergeCell ref="G5:G6"/>
    <mergeCell ref="H5:H6"/>
  </mergeCells>
  <pageMargins left="0.7" right="0.7" top="0.75" bottom="0.75" header="0.3" footer="0.3"/>
  <pageSetup paperSize="9" orientation="landscape" r:id="rId1"/>
  <headerFooter>
    <oddHeader xml:space="preserve">&amp;C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63D02-65DB-4D10-A81E-7E4FCA202E08}">
  <dimension ref="A1:J51"/>
  <sheetViews>
    <sheetView topLeftCell="A33" zoomScale="101" workbookViewId="0">
      <selection activeCell="P39" sqref="P39"/>
    </sheetView>
  </sheetViews>
  <sheetFormatPr defaultRowHeight="15" x14ac:dyDescent="0.25"/>
  <cols>
    <col min="1" max="2" width="9.140625" style="1"/>
    <col min="3" max="3" width="27.85546875" style="1" customWidth="1"/>
    <col min="4" max="5" width="9.140625" style="1"/>
    <col min="6" max="6" width="17.42578125" style="32" customWidth="1"/>
    <col min="7" max="9" width="15.7109375" style="32" customWidth="1"/>
    <col min="10" max="10" width="12.28515625" style="1" bestFit="1" customWidth="1"/>
    <col min="11" max="16384" width="9.140625" style="1"/>
  </cols>
  <sheetData>
    <row r="1" spans="1:9" ht="52.5" customHeight="1" x14ac:dyDescent="0.25">
      <c r="A1" s="44" t="s">
        <v>5</v>
      </c>
      <c r="B1" s="44"/>
      <c r="C1" s="44"/>
      <c r="D1" s="44"/>
      <c r="E1" s="44"/>
      <c r="F1" s="44"/>
      <c r="G1" s="44"/>
      <c r="H1" s="44"/>
      <c r="I1" s="44"/>
    </row>
    <row r="2" spans="1:9" ht="19.5" x14ac:dyDescent="0.25">
      <c r="A2" s="72" t="s">
        <v>26</v>
      </c>
      <c r="B2" s="72"/>
      <c r="C2" s="72"/>
      <c r="D2" s="72"/>
      <c r="E2" s="72"/>
      <c r="F2" s="72"/>
      <c r="G2" s="72"/>
      <c r="H2" s="72"/>
      <c r="I2" s="72"/>
    </row>
    <row r="3" spans="1:9" ht="19.5" customHeight="1" x14ac:dyDescent="0.25">
      <c r="A3" s="73" t="s">
        <v>0</v>
      </c>
      <c r="B3" s="73" t="s">
        <v>1</v>
      </c>
      <c r="C3" s="73" t="s">
        <v>2</v>
      </c>
      <c r="D3" s="75" t="s">
        <v>3</v>
      </c>
      <c r="E3" s="73" t="s">
        <v>4</v>
      </c>
      <c r="F3" s="77" t="s">
        <v>6</v>
      </c>
      <c r="G3" s="79" t="s">
        <v>7</v>
      </c>
      <c r="H3" s="79"/>
      <c r="I3" s="79"/>
    </row>
    <row r="4" spans="1:9" ht="22.5" customHeight="1" thickBot="1" x14ac:dyDescent="0.3">
      <c r="A4" s="74"/>
      <c r="B4" s="74"/>
      <c r="C4" s="74"/>
      <c r="D4" s="76"/>
      <c r="E4" s="74"/>
      <c r="F4" s="78"/>
      <c r="G4" s="24" t="s">
        <v>8</v>
      </c>
      <c r="H4" s="25" t="s">
        <v>9</v>
      </c>
      <c r="I4" s="26" t="s">
        <v>10</v>
      </c>
    </row>
    <row r="5" spans="1:9" ht="22.5" customHeight="1" x14ac:dyDescent="0.25">
      <c r="A5" s="11"/>
      <c r="B5" s="12" t="s">
        <v>18</v>
      </c>
      <c r="C5" s="80" t="s">
        <v>36</v>
      </c>
      <c r="D5" s="81"/>
      <c r="E5" s="81"/>
      <c r="F5" s="81"/>
      <c r="G5" s="81"/>
      <c r="H5" s="81"/>
      <c r="I5" s="82"/>
    </row>
    <row r="6" spans="1:9" x14ac:dyDescent="0.25">
      <c r="A6" s="13">
        <v>19199</v>
      </c>
      <c r="B6" s="8" t="s">
        <v>11</v>
      </c>
      <c r="C6" s="83" t="s">
        <v>12</v>
      </c>
      <c r="D6" s="84"/>
      <c r="E6" s="84"/>
      <c r="F6" s="84"/>
      <c r="G6" s="84"/>
      <c r="H6" s="84"/>
      <c r="I6" s="85"/>
    </row>
    <row r="7" spans="1:9" ht="60" x14ac:dyDescent="0.25">
      <c r="A7" s="14"/>
      <c r="B7" s="4" t="s">
        <v>13</v>
      </c>
      <c r="C7" s="5" t="s">
        <v>40</v>
      </c>
      <c r="D7" s="4">
        <v>27</v>
      </c>
      <c r="E7" s="4" t="s">
        <v>14</v>
      </c>
      <c r="F7" s="43">
        <v>0</v>
      </c>
      <c r="G7" s="27">
        <f>D7*F7</f>
        <v>0</v>
      </c>
      <c r="H7" s="28">
        <f>G7*0.21</f>
        <v>0</v>
      </c>
      <c r="I7" s="29">
        <f>G7+H7</f>
        <v>0</v>
      </c>
    </row>
    <row r="8" spans="1:9" ht="180.75" thickBot="1" x14ac:dyDescent="0.3">
      <c r="A8" s="17"/>
      <c r="B8" s="18"/>
      <c r="C8" s="19" t="s">
        <v>15</v>
      </c>
      <c r="D8" s="4">
        <v>27</v>
      </c>
      <c r="E8" s="4" t="s">
        <v>14</v>
      </c>
      <c r="F8" s="43">
        <v>0</v>
      </c>
      <c r="G8" s="27">
        <f>D8*F8</f>
        <v>0</v>
      </c>
      <c r="H8" s="28">
        <f>G8*0.21</f>
        <v>0</v>
      </c>
      <c r="I8" s="29">
        <f>G8+H8</f>
        <v>0</v>
      </c>
    </row>
    <row r="9" spans="1:9" x14ac:dyDescent="0.25">
      <c r="A9" s="86" t="s">
        <v>22</v>
      </c>
      <c r="B9" s="87"/>
      <c r="C9" s="88"/>
      <c r="D9" s="92" t="s">
        <v>17</v>
      </c>
      <c r="E9" s="92"/>
      <c r="F9" s="93"/>
      <c r="G9" s="96">
        <f>G8+G7</f>
        <v>0</v>
      </c>
      <c r="H9" s="98">
        <f>H8+H7</f>
        <v>0</v>
      </c>
      <c r="I9" s="100">
        <f>I8+I7</f>
        <v>0</v>
      </c>
    </row>
    <row r="10" spans="1:9" ht="18.75" customHeight="1" thickBot="1" x14ac:dyDescent="0.3">
      <c r="A10" s="89"/>
      <c r="B10" s="90"/>
      <c r="C10" s="91"/>
      <c r="D10" s="94"/>
      <c r="E10" s="94"/>
      <c r="F10" s="95"/>
      <c r="G10" s="97"/>
      <c r="H10" s="99"/>
      <c r="I10" s="101"/>
    </row>
    <row r="11" spans="1:9" ht="15" customHeight="1" x14ac:dyDescent="0.25">
      <c r="A11" s="11"/>
      <c r="B11" s="12" t="s">
        <v>37</v>
      </c>
      <c r="C11" s="80" t="s">
        <v>38</v>
      </c>
      <c r="D11" s="81"/>
      <c r="E11" s="81"/>
      <c r="F11" s="81"/>
      <c r="G11" s="81"/>
      <c r="H11" s="81"/>
      <c r="I11" s="82"/>
    </row>
    <row r="12" spans="1:9" x14ac:dyDescent="0.25">
      <c r="A12" s="13">
        <v>19196</v>
      </c>
      <c r="B12" s="8" t="s">
        <v>11</v>
      </c>
      <c r="C12" s="83" t="s">
        <v>12</v>
      </c>
      <c r="D12" s="84"/>
      <c r="E12" s="84"/>
      <c r="F12" s="84"/>
      <c r="G12" s="84"/>
      <c r="H12" s="84"/>
      <c r="I12" s="85"/>
    </row>
    <row r="13" spans="1:9" ht="60" x14ac:dyDescent="0.25">
      <c r="A13" s="14"/>
      <c r="B13" s="4" t="s">
        <v>13</v>
      </c>
      <c r="C13" s="5" t="s">
        <v>42</v>
      </c>
      <c r="D13" s="4">
        <v>7</v>
      </c>
      <c r="E13" s="4" t="s">
        <v>14</v>
      </c>
      <c r="F13" s="43">
        <v>0</v>
      </c>
      <c r="G13" s="27">
        <f>D13*F13</f>
        <v>0</v>
      </c>
      <c r="H13" s="28">
        <f>G13*0.21</f>
        <v>0</v>
      </c>
      <c r="I13" s="29">
        <f>G13+H13</f>
        <v>0</v>
      </c>
    </row>
    <row r="14" spans="1:9" x14ac:dyDescent="0.25">
      <c r="A14" s="13">
        <v>19198</v>
      </c>
      <c r="B14" s="8" t="s">
        <v>19</v>
      </c>
      <c r="C14" s="83" t="s">
        <v>41</v>
      </c>
      <c r="D14" s="84"/>
      <c r="E14" s="84"/>
      <c r="F14" s="84"/>
      <c r="G14" s="84"/>
      <c r="H14" s="84"/>
      <c r="I14" s="85"/>
    </row>
    <row r="15" spans="1:9" ht="60.75" thickBot="1" x14ac:dyDescent="0.3">
      <c r="A15" s="17"/>
      <c r="B15" s="18" t="s">
        <v>20</v>
      </c>
      <c r="C15" s="19" t="s">
        <v>21</v>
      </c>
      <c r="D15" s="4">
        <v>7</v>
      </c>
      <c r="E15" s="4" t="s">
        <v>14</v>
      </c>
      <c r="F15" s="43">
        <v>0</v>
      </c>
      <c r="G15" s="27">
        <f>D15*F15</f>
        <v>0</v>
      </c>
      <c r="H15" s="28">
        <f>G15*0.21</f>
        <v>0</v>
      </c>
      <c r="I15" s="29">
        <f>G15+H15</f>
        <v>0</v>
      </c>
    </row>
    <row r="16" spans="1:9" x14ac:dyDescent="0.25">
      <c r="A16" s="86" t="s">
        <v>23</v>
      </c>
      <c r="B16" s="87"/>
      <c r="C16" s="88"/>
      <c r="D16" s="92" t="s">
        <v>17</v>
      </c>
      <c r="E16" s="92"/>
      <c r="F16" s="93"/>
      <c r="G16" s="96">
        <f>G13+G15</f>
        <v>0</v>
      </c>
      <c r="H16" s="98">
        <f>H13+H15</f>
        <v>0</v>
      </c>
      <c r="I16" s="100">
        <f>I13+I15</f>
        <v>0</v>
      </c>
    </row>
    <row r="17" spans="1:10" ht="15.75" thickBot="1" x14ac:dyDescent="0.3">
      <c r="A17" s="89"/>
      <c r="B17" s="90"/>
      <c r="C17" s="91"/>
      <c r="D17" s="94"/>
      <c r="E17" s="94"/>
      <c r="F17" s="95"/>
      <c r="G17" s="97"/>
      <c r="H17" s="99"/>
      <c r="I17" s="101"/>
    </row>
    <row r="18" spans="1:10" x14ac:dyDescent="0.25">
      <c r="A18" s="11"/>
      <c r="B18" s="12" t="s">
        <v>37</v>
      </c>
      <c r="C18" s="80" t="s">
        <v>38</v>
      </c>
      <c r="D18" s="81"/>
      <c r="E18" s="81"/>
      <c r="F18" s="81"/>
      <c r="G18" s="81"/>
      <c r="H18" s="81"/>
      <c r="I18" s="82"/>
    </row>
    <row r="19" spans="1:10" x14ac:dyDescent="0.25">
      <c r="A19" s="13">
        <v>19193</v>
      </c>
      <c r="B19" s="8" t="s">
        <v>11</v>
      </c>
      <c r="C19" s="83" t="s">
        <v>12</v>
      </c>
      <c r="D19" s="84"/>
      <c r="E19" s="84"/>
      <c r="F19" s="84"/>
      <c r="G19" s="84"/>
      <c r="H19" s="84"/>
      <c r="I19" s="85"/>
    </row>
    <row r="20" spans="1:10" ht="60" x14ac:dyDescent="0.25">
      <c r="A20" s="14"/>
      <c r="B20" s="4" t="s">
        <v>13</v>
      </c>
      <c r="C20" s="5" t="s">
        <v>39</v>
      </c>
      <c r="D20" s="4">
        <v>1</v>
      </c>
      <c r="E20" s="4" t="s">
        <v>14</v>
      </c>
      <c r="F20" s="43">
        <v>0</v>
      </c>
      <c r="G20" s="27">
        <f>D20*F20</f>
        <v>0</v>
      </c>
      <c r="H20" s="28">
        <f>G20*0.21</f>
        <v>0</v>
      </c>
      <c r="I20" s="29">
        <f>G20+H20</f>
        <v>0</v>
      </c>
    </row>
    <row r="21" spans="1:10" ht="60" x14ac:dyDescent="0.25">
      <c r="A21" s="14"/>
      <c r="B21" s="4"/>
      <c r="C21" s="5" t="s">
        <v>25</v>
      </c>
      <c r="D21" s="4">
        <v>1</v>
      </c>
      <c r="E21" s="4" t="s">
        <v>14</v>
      </c>
      <c r="F21" s="43">
        <v>0</v>
      </c>
      <c r="G21" s="27">
        <f>D21*F21</f>
        <v>0</v>
      </c>
      <c r="H21" s="28">
        <f>G21*0.21</f>
        <v>0</v>
      </c>
      <c r="I21" s="29">
        <f>G21+H21</f>
        <v>0</v>
      </c>
    </row>
    <row r="22" spans="1:10" x14ac:dyDescent="0.25">
      <c r="A22" s="13">
        <v>19195</v>
      </c>
      <c r="B22" s="8" t="s">
        <v>19</v>
      </c>
      <c r="C22" s="83" t="s">
        <v>41</v>
      </c>
      <c r="D22" s="84"/>
      <c r="E22" s="84"/>
      <c r="F22" s="84"/>
      <c r="G22" s="84"/>
      <c r="H22" s="84"/>
      <c r="I22" s="85"/>
    </row>
    <row r="23" spans="1:10" ht="60.75" thickBot="1" x14ac:dyDescent="0.3">
      <c r="A23" s="17"/>
      <c r="B23" s="18" t="s">
        <v>20</v>
      </c>
      <c r="C23" s="19" t="s">
        <v>21</v>
      </c>
      <c r="D23" s="4">
        <v>1</v>
      </c>
      <c r="E23" s="4" t="s">
        <v>14</v>
      </c>
      <c r="F23" s="43">
        <v>0</v>
      </c>
      <c r="G23" s="27">
        <f>D23*F23</f>
        <v>0</v>
      </c>
      <c r="H23" s="28">
        <f>G23*0.21</f>
        <v>0</v>
      </c>
      <c r="I23" s="29">
        <f>G23+H23</f>
        <v>0</v>
      </c>
    </row>
    <row r="24" spans="1:10" x14ac:dyDescent="0.25">
      <c r="A24" s="86" t="s">
        <v>24</v>
      </c>
      <c r="B24" s="87"/>
      <c r="C24" s="88"/>
      <c r="D24" s="92" t="s">
        <v>17</v>
      </c>
      <c r="E24" s="92"/>
      <c r="F24" s="93"/>
      <c r="G24" s="96">
        <f>G23+G21+G20</f>
        <v>0</v>
      </c>
      <c r="H24" s="98">
        <f>H23+H21+H20</f>
        <v>0</v>
      </c>
      <c r="I24" s="100">
        <f>I23+I21+I20</f>
        <v>0</v>
      </c>
      <c r="J24" s="2"/>
    </row>
    <row r="25" spans="1:10" ht="15.75" thickBot="1" x14ac:dyDescent="0.3">
      <c r="A25" s="89"/>
      <c r="B25" s="90"/>
      <c r="C25" s="91"/>
      <c r="D25" s="94"/>
      <c r="E25" s="94"/>
      <c r="F25" s="95"/>
      <c r="G25" s="97"/>
      <c r="H25" s="99"/>
      <c r="I25" s="101"/>
    </row>
    <row r="26" spans="1:10" ht="30" customHeight="1" thickBot="1" x14ac:dyDescent="0.3">
      <c r="A26" s="102" t="s">
        <v>28</v>
      </c>
      <c r="B26" s="103"/>
      <c r="C26" s="103"/>
      <c r="D26" s="103"/>
      <c r="E26" s="103"/>
      <c r="F26" s="103"/>
      <c r="G26" s="30">
        <f>G24+G16+G9</f>
        <v>0</v>
      </c>
      <c r="H26" s="30">
        <f>H24+H16+H9</f>
        <v>0</v>
      </c>
      <c r="I26" s="31">
        <f>I24+I16+I9</f>
        <v>0</v>
      </c>
    </row>
    <row r="27" spans="1:10" ht="15.75" thickBot="1" x14ac:dyDescent="0.3"/>
    <row r="28" spans="1:10" ht="25.5" customHeight="1" x14ac:dyDescent="0.25">
      <c r="A28" s="104" t="s">
        <v>27</v>
      </c>
      <c r="B28" s="105"/>
      <c r="C28" s="105"/>
      <c r="D28" s="105"/>
      <c r="E28" s="105"/>
      <c r="F28" s="105"/>
      <c r="G28" s="105"/>
      <c r="H28" s="105"/>
      <c r="I28" s="106"/>
    </row>
    <row r="29" spans="1:10" ht="15" customHeight="1" x14ac:dyDescent="0.25">
      <c r="A29" s="107" t="s">
        <v>0</v>
      </c>
      <c r="B29" s="73" t="s">
        <v>1</v>
      </c>
      <c r="C29" s="73" t="s">
        <v>2</v>
      </c>
      <c r="D29" s="75" t="s">
        <v>3</v>
      </c>
      <c r="E29" s="73" t="s">
        <v>4</v>
      </c>
      <c r="F29" s="77" t="s">
        <v>6</v>
      </c>
      <c r="G29" s="79" t="s">
        <v>7</v>
      </c>
      <c r="H29" s="79"/>
      <c r="I29" s="112"/>
    </row>
    <row r="30" spans="1:10" ht="30" customHeight="1" thickBot="1" x14ac:dyDescent="0.3">
      <c r="A30" s="108"/>
      <c r="B30" s="109"/>
      <c r="C30" s="109"/>
      <c r="D30" s="110"/>
      <c r="E30" s="109"/>
      <c r="F30" s="111"/>
      <c r="G30" s="33" t="s">
        <v>8</v>
      </c>
      <c r="H30" s="34" t="s">
        <v>9</v>
      </c>
      <c r="I30" s="35" t="s">
        <v>10</v>
      </c>
    </row>
    <row r="31" spans="1:10" ht="15" customHeight="1" x14ac:dyDescent="0.25">
      <c r="A31" s="15"/>
      <c r="B31" s="16" t="s">
        <v>18</v>
      </c>
      <c r="C31" s="113" t="s">
        <v>36</v>
      </c>
      <c r="D31" s="114"/>
      <c r="E31" s="114"/>
      <c r="F31" s="114"/>
      <c r="G31" s="114"/>
      <c r="H31" s="114"/>
      <c r="I31" s="115"/>
    </row>
    <row r="32" spans="1:10" x14ac:dyDescent="0.25">
      <c r="A32" s="13">
        <v>19200</v>
      </c>
      <c r="B32" s="8" t="s">
        <v>29</v>
      </c>
      <c r="C32" s="83" t="s">
        <v>31</v>
      </c>
      <c r="D32" s="84"/>
      <c r="E32" s="84"/>
      <c r="F32" s="84"/>
      <c r="G32" s="84"/>
      <c r="H32" s="84"/>
      <c r="I32" s="85"/>
    </row>
    <row r="33" spans="1:9" ht="60.75" thickBot="1" x14ac:dyDescent="0.3">
      <c r="A33" s="17"/>
      <c r="B33" s="18" t="s">
        <v>30</v>
      </c>
      <c r="C33" s="19" t="s">
        <v>32</v>
      </c>
      <c r="D33" s="4">
        <v>27</v>
      </c>
      <c r="E33" s="4" t="s">
        <v>14</v>
      </c>
      <c r="F33" s="43">
        <v>0</v>
      </c>
      <c r="G33" s="27">
        <f>D33*F33</f>
        <v>0</v>
      </c>
      <c r="H33" s="28">
        <f>G33*0.21</f>
        <v>0</v>
      </c>
      <c r="I33" s="29">
        <f>G33+H33</f>
        <v>0</v>
      </c>
    </row>
    <row r="34" spans="1:9" x14ac:dyDescent="0.25">
      <c r="A34" s="86" t="s">
        <v>22</v>
      </c>
      <c r="B34" s="87"/>
      <c r="C34" s="88"/>
      <c r="D34" s="92" t="s">
        <v>17</v>
      </c>
      <c r="E34" s="92"/>
      <c r="F34" s="93"/>
      <c r="G34" s="96">
        <f>G33</f>
        <v>0</v>
      </c>
      <c r="H34" s="98">
        <f>H33</f>
        <v>0</v>
      </c>
      <c r="I34" s="100">
        <f>I33</f>
        <v>0</v>
      </c>
    </row>
    <row r="35" spans="1:9" ht="15.75" thickBot="1" x14ac:dyDescent="0.3">
      <c r="A35" s="89"/>
      <c r="B35" s="90"/>
      <c r="C35" s="91"/>
      <c r="D35" s="94"/>
      <c r="E35" s="94"/>
      <c r="F35" s="95"/>
      <c r="G35" s="97"/>
      <c r="H35" s="99"/>
      <c r="I35" s="101"/>
    </row>
    <row r="36" spans="1:9" ht="15" customHeight="1" x14ac:dyDescent="0.25">
      <c r="A36" s="15"/>
      <c r="B36" s="16" t="s">
        <v>37</v>
      </c>
      <c r="C36" s="113" t="s">
        <v>38</v>
      </c>
      <c r="D36" s="114"/>
      <c r="E36" s="114"/>
      <c r="F36" s="114"/>
      <c r="G36" s="114"/>
      <c r="H36" s="114"/>
      <c r="I36" s="115"/>
    </row>
    <row r="37" spans="1:9" x14ac:dyDescent="0.25">
      <c r="A37" s="13">
        <v>19197</v>
      </c>
      <c r="B37" s="8" t="s">
        <v>29</v>
      </c>
      <c r="C37" s="83" t="s">
        <v>31</v>
      </c>
      <c r="D37" s="84"/>
      <c r="E37" s="84"/>
      <c r="F37" s="84"/>
      <c r="G37" s="84"/>
      <c r="H37" s="84"/>
      <c r="I37" s="85"/>
    </row>
    <row r="38" spans="1:9" ht="60" x14ac:dyDescent="0.25">
      <c r="A38" s="14"/>
      <c r="B38" s="4" t="s">
        <v>30</v>
      </c>
      <c r="C38" s="5" t="s">
        <v>32</v>
      </c>
      <c r="D38" s="4">
        <v>7</v>
      </c>
      <c r="E38" s="4" t="s">
        <v>14</v>
      </c>
      <c r="F38" s="43">
        <v>0</v>
      </c>
      <c r="G38" s="27">
        <f>D38*F38</f>
        <v>0</v>
      </c>
      <c r="H38" s="28">
        <f>G38*0.21</f>
        <v>0</v>
      </c>
      <c r="I38" s="29">
        <f>G38+H38</f>
        <v>0</v>
      </c>
    </row>
    <row r="39" spans="1:9" ht="15" customHeight="1" x14ac:dyDescent="0.25">
      <c r="A39" s="116" t="s">
        <v>23</v>
      </c>
      <c r="B39" s="117"/>
      <c r="C39" s="118"/>
      <c r="D39" s="122" t="s">
        <v>17</v>
      </c>
      <c r="E39" s="92"/>
      <c r="F39" s="93"/>
      <c r="G39" s="96">
        <f>G38</f>
        <v>0</v>
      </c>
      <c r="H39" s="98">
        <f>H38</f>
        <v>0</v>
      </c>
      <c r="I39" s="100">
        <f>I38</f>
        <v>0</v>
      </c>
    </row>
    <row r="40" spans="1:9" x14ac:dyDescent="0.25">
      <c r="A40" s="119"/>
      <c r="B40" s="120"/>
      <c r="C40" s="121"/>
      <c r="D40" s="123"/>
      <c r="E40" s="124"/>
      <c r="F40" s="125"/>
      <c r="G40" s="126"/>
      <c r="H40" s="127"/>
      <c r="I40" s="128"/>
    </row>
    <row r="41" spans="1:9" x14ac:dyDescent="0.25">
      <c r="A41" s="13">
        <v>19194</v>
      </c>
      <c r="B41" s="8" t="s">
        <v>29</v>
      </c>
      <c r="C41" s="83" t="s">
        <v>31</v>
      </c>
      <c r="D41" s="84"/>
      <c r="E41" s="84"/>
      <c r="F41" s="84"/>
      <c r="G41" s="84"/>
      <c r="H41" s="84"/>
      <c r="I41" s="85"/>
    </row>
    <row r="42" spans="1:9" ht="60.75" thickBot="1" x14ac:dyDescent="0.3">
      <c r="A42" s="17"/>
      <c r="B42" s="18" t="s">
        <v>30</v>
      </c>
      <c r="C42" s="19" t="s">
        <v>32</v>
      </c>
      <c r="D42" s="4">
        <v>1</v>
      </c>
      <c r="E42" s="4" t="s">
        <v>14</v>
      </c>
      <c r="F42" s="43">
        <v>0</v>
      </c>
      <c r="G42" s="27">
        <f>D42*F42</f>
        <v>0</v>
      </c>
      <c r="H42" s="28">
        <f>G42*0.21</f>
        <v>0</v>
      </c>
      <c r="I42" s="29">
        <f>G42+H42</f>
        <v>0</v>
      </c>
    </row>
    <row r="43" spans="1:9" ht="15" customHeight="1" x14ac:dyDescent="0.25">
      <c r="A43" s="86" t="s">
        <v>24</v>
      </c>
      <c r="B43" s="87"/>
      <c r="C43" s="88"/>
      <c r="D43" s="92" t="s">
        <v>17</v>
      </c>
      <c r="E43" s="92"/>
      <c r="F43" s="93"/>
      <c r="G43" s="96">
        <f>G42</f>
        <v>0</v>
      </c>
      <c r="H43" s="98">
        <f>H42</f>
        <v>0</v>
      </c>
      <c r="I43" s="100">
        <f>I42</f>
        <v>0</v>
      </c>
    </row>
    <row r="44" spans="1:9" ht="15.75" thickBot="1" x14ac:dyDescent="0.3">
      <c r="A44" s="89"/>
      <c r="B44" s="90"/>
      <c r="C44" s="91"/>
      <c r="D44" s="94"/>
      <c r="E44" s="94"/>
      <c r="F44" s="95"/>
      <c r="G44" s="97"/>
      <c r="H44" s="99"/>
      <c r="I44" s="101"/>
    </row>
    <row r="45" spans="1:9" ht="30" customHeight="1" thickBot="1" x14ac:dyDescent="0.3">
      <c r="A45" s="102" t="s">
        <v>33</v>
      </c>
      <c r="B45" s="103"/>
      <c r="C45" s="103"/>
      <c r="D45" s="103"/>
      <c r="E45" s="103"/>
      <c r="F45" s="103"/>
      <c r="G45" s="36">
        <f>G43+G39+G34</f>
        <v>0</v>
      </c>
      <c r="H45" s="37">
        <f>H43+H39+H34</f>
        <v>0</v>
      </c>
      <c r="I45" s="38">
        <f>I43+I39+I34</f>
        <v>0</v>
      </c>
    </row>
    <row r="46" spans="1:9" ht="15.75" thickBot="1" x14ac:dyDescent="0.3"/>
    <row r="47" spans="1:9" ht="30.75" customHeight="1" thickBot="1" x14ac:dyDescent="0.3">
      <c r="A47" s="64" t="s">
        <v>34</v>
      </c>
      <c r="B47" s="65"/>
      <c r="C47" s="65"/>
      <c r="D47" s="65"/>
      <c r="E47" s="65"/>
      <c r="F47" s="65"/>
      <c r="G47" s="39">
        <f>G45+G26</f>
        <v>0</v>
      </c>
      <c r="H47" s="39">
        <f>H45+H26</f>
        <v>0</v>
      </c>
      <c r="I47" s="40">
        <f>I45+I26</f>
        <v>0</v>
      </c>
    </row>
    <row r="49" spans="7:9" x14ac:dyDescent="0.25">
      <c r="G49" s="41"/>
      <c r="H49" s="41"/>
      <c r="I49" s="42"/>
    </row>
    <row r="50" spans="7:9" x14ac:dyDescent="0.25">
      <c r="I50" s="42"/>
    </row>
    <row r="51" spans="7:9" x14ac:dyDescent="0.25">
      <c r="G51" s="41"/>
    </row>
  </sheetData>
  <sheetProtection sheet="1" objects="1" scenarios="1"/>
  <protectedRanges>
    <protectedRange algorithmName="SHA-512" hashValue="TkZt0aarzuHJy31NLH2SGCcEWImL18uAWiNv7slPp7irocG+gVl4JI4nHaTyz1WXclx/Ckc4bTQnqhisYoxI0w==" saltValue="4VTYj3qk7cAkYRrd2l/sAg==" spinCount="100000" sqref="F7:F8 F13 F15 F20:F21 F23 F33 F38 F42" name="Oblast1"/>
    <protectedRange sqref="F7 F8 F13 F15 F20 F21 F23 F33 F38 F42" name="Oblast2"/>
  </protectedRanges>
  <mergeCells count="63">
    <mergeCell ref="A45:F45"/>
    <mergeCell ref="A47:F47"/>
    <mergeCell ref="C41:I41"/>
    <mergeCell ref="A43:C44"/>
    <mergeCell ref="D43:F44"/>
    <mergeCell ref="G43:G44"/>
    <mergeCell ref="H43:H44"/>
    <mergeCell ref="I43:I44"/>
    <mergeCell ref="C36:I36"/>
    <mergeCell ref="C37:I37"/>
    <mergeCell ref="A39:C40"/>
    <mergeCell ref="D39:F40"/>
    <mergeCell ref="G39:G40"/>
    <mergeCell ref="H39:H40"/>
    <mergeCell ref="I39:I40"/>
    <mergeCell ref="C31:I31"/>
    <mergeCell ref="C32:I32"/>
    <mergeCell ref="A34:C35"/>
    <mergeCell ref="D34:F35"/>
    <mergeCell ref="G34:G35"/>
    <mergeCell ref="H34:H35"/>
    <mergeCell ref="I34:I35"/>
    <mergeCell ref="A26:F26"/>
    <mergeCell ref="A28:I28"/>
    <mergeCell ref="A29:A30"/>
    <mergeCell ref="B29:B30"/>
    <mergeCell ref="C29:C30"/>
    <mergeCell ref="D29:D30"/>
    <mergeCell ref="E29:E30"/>
    <mergeCell ref="F29:F30"/>
    <mergeCell ref="G29:I29"/>
    <mergeCell ref="C18:I18"/>
    <mergeCell ref="C19:I19"/>
    <mergeCell ref="C22:I22"/>
    <mergeCell ref="A24:C25"/>
    <mergeCell ref="D24:F25"/>
    <mergeCell ref="G24:G25"/>
    <mergeCell ref="H24:H25"/>
    <mergeCell ref="I24:I25"/>
    <mergeCell ref="C11:I11"/>
    <mergeCell ref="C12:I12"/>
    <mergeCell ref="C14:I14"/>
    <mergeCell ref="A16:C17"/>
    <mergeCell ref="D16:F17"/>
    <mergeCell ref="G16:G17"/>
    <mergeCell ref="H16:H17"/>
    <mergeCell ref="I16:I17"/>
    <mergeCell ref="C5:I5"/>
    <mergeCell ref="C6:I6"/>
    <mergeCell ref="A9:C10"/>
    <mergeCell ref="D9:F10"/>
    <mergeCell ref="G9:G10"/>
    <mergeCell ref="H9:H10"/>
    <mergeCell ref="I9:I10"/>
    <mergeCell ref="A1:I1"/>
    <mergeCell ref="A2:I2"/>
    <mergeCell ref="A3:A4"/>
    <mergeCell ref="B3:B4"/>
    <mergeCell ref="C3:C4"/>
    <mergeCell ref="D3:D4"/>
    <mergeCell ref="E3:E4"/>
    <mergeCell ref="F3:F4"/>
    <mergeCell ref="G3:I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rozpočtu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Danišová</dc:creator>
  <cp:lastModifiedBy>Kateřina Danišová</cp:lastModifiedBy>
  <cp:lastPrinted>2024-04-22T18:20:19Z</cp:lastPrinted>
  <dcterms:created xsi:type="dcterms:W3CDTF">2015-06-05T18:19:34Z</dcterms:created>
  <dcterms:modified xsi:type="dcterms:W3CDTF">2024-04-27T08:09:15Z</dcterms:modified>
</cp:coreProperties>
</file>